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3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21" i="1" l="1"/>
  <c r="V21" i="1"/>
  <c r="U21" i="1"/>
  <c r="T21" i="1"/>
  <c r="S21" i="1"/>
  <c r="R21" i="1"/>
  <c r="Q21" i="1"/>
  <c r="P21" i="1"/>
  <c r="O21" i="1"/>
  <c r="N21" i="1"/>
  <c r="M21" i="1"/>
  <c r="I21" i="1"/>
  <c r="W16" i="1" l="1"/>
  <c r="V16" i="1"/>
  <c r="U16" i="1"/>
  <c r="T16" i="1"/>
  <c r="S16" i="1"/>
  <c r="R16" i="1"/>
  <c r="Q16" i="1"/>
  <c r="P16" i="1"/>
  <c r="O16" i="1"/>
  <c r="N16" i="1"/>
  <c r="M16" i="1"/>
  <c r="I16" i="1"/>
  <c r="AB12" i="1"/>
  <c r="AB11" i="1"/>
  <c r="AB16" i="1" s="1"/>
  <c r="V18" i="1" l="1"/>
  <c r="U18" i="1"/>
  <c r="T18" i="1"/>
  <c r="S18" i="1"/>
  <c r="Q18" i="1"/>
  <c r="P18" i="1"/>
  <c r="O18" i="1"/>
  <c r="N18" i="1"/>
  <c r="M18" i="1"/>
  <c r="R18" i="1"/>
  <c r="V27" i="1"/>
  <c r="W21" i="1"/>
  <c r="W18" i="1" s="1"/>
  <c r="AB13" i="1"/>
  <c r="I27" i="1"/>
  <c r="V13" i="1"/>
  <c r="U13" i="1"/>
  <c r="T13" i="1"/>
  <c r="Q13" i="1"/>
  <c r="P13" i="1"/>
  <c r="M13" i="1"/>
  <c r="I13" i="1"/>
  <c r="I18" i="1" l="1"/>
  <c r="I23" i="1" s="1"/>
  <c r="I26" i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<sst xmlns="http://schemas.openxmlformats.org/spreadsheetml/2006/main" count="286" uniqueCount="85">
  <si>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</si>
  <si>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</si>
  <si>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</si>
  <si>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</si>
  <si>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</si>
  <si>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</si>
  <si>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</si>
  <si>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</si>
  <si>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</si>
  <si>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</si>
  <si>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</si>
  <si>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</si>
  <si>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</si>
  <si>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</si>
  <si>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</si>
  <si>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</si>
  <si>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</si>
  <si>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</si>
  <si>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</si>
  <si>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</si>
  <si>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</si>
  <si>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</si>
  <si>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</si>
  <si>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</si>
  <si>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</si>
  <si>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</si>
  <si>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</si>
  <si>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</si>
  <si>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</si>
  <si>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</si>
  <si>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</si>
  <si>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</si>
  <si>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</si>
  <si>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</si>
  <si>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</si>
  <si>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</si>
  <si>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</si>
  <si>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</si>
  <si>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</si>
  <si>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</si>
  <si>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</si>
  <si>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</si>
  <si>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</si>
  <si>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</si>
  <si>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</si>
  <si>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</si>
  <si>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</si>
  <si>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</si>
  <si>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</si>
  <si>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</si>
  <si>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</si>
  <si>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</si>
  <si>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</si>
  <si>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</si>
  <si>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</si>
  <si>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</si>
  <si>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</si>
  <si>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</si>
  <si>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</si>
  <si>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</si>
  <si>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</si>
  <si>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</si>
  <si>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</si>
  <si>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</si>
  <si>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</si>
  <si>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</si>
  <si>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</si>
  <si>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ВЛ</t>
  </si>
  <si>
    <t>Л-2 (от КТП-625 с. Ёна)</t>
  </si>
  <si>
    <t>14,20 2023.01.13</t>
  </si>
  <si>
    <t>15,30 2023.01.13</t>
  </si>
  <si>
    <t>3.4.12.2</t>
  </si>
  <si>
    <t>4.10</t>
  </si>
  <si>
    <t>б/н запись в оперативном журнале от 13.01.2023г.</t>
  </si>
  <si>
    <t>ВЛ 0,4 кВ Л-2</t>
  </si>
  <si>
    <t>АО "Мурманэнергосбыт" Заполярный район электрических сетей</t>
  </si>
  <si>
    <t>КЛ</t>
  </si>
  <si>
    <t>Л-37/4А</t>
  </si>
  <si>
    <t>10,00 2023.01.23</t>
  </si>
  <si>
    <t>11,00 2023.01.23</t>
  </si>
  <si>
    <t>КЛ 0,4 кВ Л-37/4А</t>
  </si>
  <si>
    <t>МКД Гвардейский, 18, Аптека</t>
  </si>
  <si>
    <t>№1 от 24.01.2023</t>
  </si>
  <si>
    <t>3.4.8.1</t>
  </si>
  <si>
    <t>4.14.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</si>
</sst>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1" fillId="2" borderId="0"/>
    <xf numFmtId="0" fontId="21" fillId="2" borderId="0" applyFill="0" applyProtection="0"/>
    <xf numFmtId="0" fontId="2" fillId="2" borderId="0"/>
  </cellStyleXfs>
  <cellXfs count="133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1" fillId="2" borderId="2" xfId="0" applyFont="1" applyFill="1" applyBorder="1"/>
    <xf numFmtId="0" fontId="12" fillId="3" borderId="19" xfId="1" applyFont="1" applyFill="1" applyBorder="1" applyAlignment="1">
      <alignment horizontal="center" vertical="center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0" fontId="16" fillId="3" borderId="19" xfId="1" applyFont="1" applyFill="1" applyBorder="1" applyAlignment="1">
      <alignment horizontal="center" vertical="center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1" fontId="14" fillId="3" borderId="16" xfId="1" applyNumberFormat="1" applyFont="1" applyFill="1" applyBorder="1" applyAlignment="1">
      <alignment horizontal="center"/>
    </xf>
    <xf numFmtId="49" fontId="14" fillId="3" borderId="16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0" fontId="16" fillId="4" borderId="19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2" fillId="5" borderId="19" xfId="1" applyFont="1" applyFill="1" applyBorder="1" applyAlignment="1">
      <alignment horizontal="center" vertic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0" fontId="16" fillId="5" borderId="19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13" fillId="0" borderId="0" xfId="0" applyFont="1" applyFill="1" applyAlignment="1" applyProtection="1">
      <alignment horizontal="left" vertical="top" wrapText="1"/>
    </xf>
    <xf numFmtId="0" fontId="21" fillId="6" borderId="22" xfId="4" applyFill="1" applyBorder="1" applyAlignment="1" applyProtection="1">
      <alignment horizontal="left" vertical="top" wrapText="1"/>
    </xf>
    <xf numFmtId="0" fontId="21" fillId="6" borderId="23" xfId="4" applyFill="1" applyBorder="1" applyAlignment="1" applyProtection="1">
      <alignment horizontal="left" vertical="center" wrapText="1"/>
    </xf>
    <xf numFmtId="0" fontId="17" fillId="6" borderId="23" xfId="4" applyFont="1" applyFill="1" applyBorder="1" applyAlignment="1" applyProtection="1">
      <alignment horizontal="left" vertical="center" wrapText="1"/>
    </xf>
    <xf numFmtId="0" fontId="17" fillId="6" borderId="16" xfId="4" applyFont="1" applyFill="1" applyBorder="1" applyAlignment="1">
      <alignment horizontal="left" vertical="center" wrapText="1"/>
    </xf>
    <xf numFmtId="22" fontId="17" fillId="6" borderId="24" xfId="4" applyNumberFormat="1" applyFont="1" applyFill="1" applyBorder="1" applyAlignment="1" applyProtection="1">
      <alignment horizontal="left" vertical="center" wrapText="1"/>
    </xf>
    <xf numFmtId="49" fontId="18" fillId="6" borderId="19" xfId="4" applyNumberFormat="1" applyFont="1" applyFill="1" applyBorder="1" applyAlignment="1">
      <alignment vertical="center"/>
    </xf>
    <xf numFmtId="164" fontId="17" fillId="6" borderId="16" xfId="4" applyNumberFormat="1" applyFont="1" applyFill="1" applyBorder="1" applyAlignment="1">
      <alignment horizontal="left" vertical="center"/>
    </xf>
    <xf numFmtId="0" fontId="2" fillId="6" borderId="16" xfId="4" applyFont="1" applyFill="1" applyBorder="1" applyAlignment="1">
      <alignment vertical="top" wrapText="1"/>
    </xf>
    <xf numFmtId="0" fontId="10" fillId="6" borderId="16" xfId="4" applyFont="1" applyFill="1" applyBorder="1" applyAlignment="1">
      <alignment vertical="top" wrapText="1"/>
    </xf>
    <xf numFmtId="0" fontId="19" fillId="6" borderId="16" xfId="4" applyNumberFormat="1" applyFont="1" applyFill="1" applyBorder="1" applyAlignment="1">
      <alignment horizontal="left" vertical="center"/>
    </xf>
    <xf numFmtId="2" fontId="19" fillId="6" borderId="16" xfId="4" applyNumberFormat="1" applyFont="1" applyFill="1" applyBorder="1" applyAlignment="1">
      <alignment horizontal="left" vertical="center"/>
    </xf>
    <xf numFmtId="0" fontId="20" fillId="6" borderId="16" xfId="4" applyFont="1" applyFill="1" applyBorder="1" applyAlignment="1" applyProtection="1">
      <alignment horizontal="left" vertical="top" wrapText="1"/>
    </xf>
    <xf numFmtId="0" fontId="17" fillId="6" borderId="16" xfId="4" applyFont="1" applyFill="1" applyBorder="1" applyAlignment="1" applyProtection="1">
      <alignment horizontal="left" vertical="top" wrapText="1"/>
    </xf>
    <xf numFmtId="164" fontId="3" fillId="6" borderId="16" xfId="2" applyNumberFormat="1" applyFont="1" applyFill="1" applyBorder="1" applyAlignment="1">
      <alignment horizontal="center" vertical="center" wrapText="1"/>
    </xf>
    <xf numFmtId="0" fontId="17" fillId="6" borderId="23" xfId="0" applyFont="1" applyFill="1" applyBorder="1" applyAlignment="1" applyProtection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2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4" borderId="22" xfId="0" applyFill="1" applyBorder="1" applyAlignment="1" applyProtection="1">
      <alignment horizontal="left" vertical="top" wrapText="1"/>
    </xf>
    <xf numFmtId="0" fontId="0" fillId="4" borderId="23" xfId="0" applyFill="1" applyBorder="1" applyAlignment="1" applyProtection="1">
      <alignment horizontal="left" vertical="center" wrapText="1"/>
    </xf>
    <xf numFmtId="0" fontId="17" fillId="4" borderId="23" xfId="0" applyFont="1" applyFill="1" applyBorder="1" applyAlignment="1" applyProtection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/>
    </xf>
    <xf numFmtId="22" fontId="17" fillId="4" borderId="24" xfId="0" applyNumberFormat="1" applyFont="1" applyFill="1" applyBorder="1" applyAlignment="1" applyProtection="1">
      <alignment horizontal="left" vertical="center" wrapText="1"/>
    </xf>
    <xf numFmtId="49" fontId="18" fillId="4" borderId="19" xfId="0" applyNumberFormat="1" applyFont="1" applyFill="1" applyBorder="1" applyAlignment="1">
      <alignment vertical="center"/>
    </xf>
    <xf numFmtId="164" fontId="17" fillId="4" borderId="16" xfId="0" applyNumberFormat="1" applyFont="1" applyFill="1" applyBorder="1" applyAlignment="1">
      <alignment horizontal="left" vertical="center"/>
    </xf>
    <xf numFmtId="0" fontId="1" fillId="4" borderId="16" xfId="0" applyFont="1" applyFill="1" applyBorder="1" applyAlignment="1">
      <alignment vertical="top" wrapText="1"/>
    </xf>
    <xf numFmtId="0" fontId="10" fillId="4" borderId="16" xfId="0" applyFont="1" applyFill="1" applyBorder="1" applyAlignment="1">
      <alignment vertical="top"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20" fillId="4" borderId="16" xfId="0" applyFont="1" applyFill="1" applyBorder="1" applyAlignment="1" applyProtection="1">
      <alignment horizontal="left" vertical="top" wrapText="1"/>
    </xf>
    <xf numFmtId="0" fontId="17" fillId="4" borderId="16" xfId="0" applyFont="1" applyFill="1" applyBorder="1" applyAlignment="1" applyProtection="1">
      <alignment horizontal="left" vertical="top" wrapText="1"/>
    </xf>
    <xf numFmtId="164" fontId="3" fillId="4" borderId="16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topLeftCell="A7" zoomScale="70" zoomScaleNormal="70" workbookViewId="0">
      <selection activeCell="AB11" sqref="AB11:AB12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</cols>
  <sheetData>
    <row r="1" spans="1:28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40</v>
      </c>
      <c r="R2" s="1" t="s">
        <v>2</v>
      </c>
      <c r="S2" s="9">
        <v>2023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18" t="s">
        <v>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W3" s="10"/>
      <c r="X3" s="10"/>
      <c r="Y3" s="10"/>
      <c r="Z3" s="10"/>
      <c r="AA3" s="10"/>
    </row>
    <row r="4" spans="1:28" ht="15" x14ac:dyDescent="0.25">
      <c r="A4" s="114" t="s">
        <v>5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105" t="s">
        <v>6</v>
      </c>
      <c r="B6" s="106"/>
      <c r="C6" s="106"/>
      <c r="D6" s="106"/>
      <c r="E6" s="106"/>
      <c r="F6" s="106"/>
      <c r="G6" s="106"/>
      <c r="H6" s="106"/>
      <c r="I6" s="107"/>
      <c r="J6" s="106" t="s">
        <v>7</v>
      </c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7"/>
      <c r="W6" s="96" t="s">
        <v>8</v>
      </c>
      <c r="X6" s="108" t="s">
        <v>9</v>
      </c>
      <c r="Y6" s="109"/>
      <c r="Z6" s="110"/>
      <c r="AA6" s="94" t="s">
        <v>10</v>
      </c>
      <c r="AB6" s="83" t="s">
        <v>63</v>
      </c>
    </row>
    <row r="7" spans="1:28" ht="171.75" customHeight="1" thickBot="1" x14ac:dyDescent="0.3">
      <c r="A7" s="96" t="s">
        <v>11</v>
      </c>
      <c r="B7" s="96" t="s">
        <v>12</v>
      </c>
      <c r="C7" s="96" t="s">
        <v>13</v>
      </c>
      <c r="D7" s="96" t="s">
        <v>14</v>
      </c>
      <c r="E7" s="96" t="s">
        <v>15</v>
      </c>
      <c r="F7" s="96" t="s">
        <v>16</v>
      </c>
      <c r="G7" s="96" t="s">
        <v>17</v>
      </c>
      <c r="H7" s="96" t="s">
        <v>18</v>
      </c>
      <c r="I7" s="96" t="s">
        <v>19</v>
      </c>
      <c r="J7" s="94" t="s">
        <v>20</v>
      </c>
      <c r="K7" s="116" t="s">
        <v>21</v>
      </c>
      <c r="L7" s="96" t="s">
        <v>22</v>
      </c>
      <c r="M7" s="105" t="s">
        <v>23</v>
      </c>
      <c r="N7" s="106"/>
      <c r="O7" s="106"/>
      <c r="P7" s="106"/>
      <c r="Q7" s="106"/>
      <c r="R7" s="106"/>
      <c r="S7" s="106"/>
      <c r="T7" s="106"/>
      <c r="U7" s="107"/>
      <c r="V7" s="96" t="s">
        <v>24</v>
      </c>
      <c r="W7" s="97"/>
      <c r="X7" s="111"/>
      <c r="Y7" s="112"/>
      <c r="Z7" s="113"/>
      <c r="AA7" s="95"/>
      <c r="AB7" s="84"/>
    </row>
    <row r="8" spans="1:28" ht="63.75" customHeight="1" thickBot="1" x14ac:dyDescent="0.3">
      <c r="A8" s="97"/>
      <c r="B8" s="97"/>
      <c r="C8" s="97"/>
      <c r="D8" s="97"/>
      <c r="E8" s="97"/>
      <c r="F8" s="97"/>
      <c r="G8" s="97"/>
      <c r="H8" s="97"/>
      <c r="I8" s="97"/>
      <c r="J8" s="95"/>
      <c r="K8" s="117"/>
      <c r="L8" s="97"/>
      <c r="M8" s="96" t="s">
        <v>25</v>
      </c>
      <c r="N8" s="105" t="s">
        <v>26</v>
      </c>
      <c r="O8" s="106"/>
      <c r="P8" s="107"/>
      <c r="Q8" s="105" t="s">
        <v>27</v>
      </c>
      <c r="R8" s="106"/>
      <c r="S8" s="106"/>
      <c r="T8" s="107"/>
      <c r="U8" s="96" t="s">
        <v>28</v>
      </c>
      <c r="V8" s="97"/>
      <c r="W8" s="97"/>
      <c r="X8" s="96" t="s">
        <v>29</v>
      </c>
      <c r="Y8" s="96" t="s">
        <v>30</v>
      </c>
      <c r="Z8" s="96" t="s">
        <v>31</v>
      </c>
      <c r="AA8" s="95"/>
      <c r="AB8" s="84"/>
    </row>
    <row r="9" spans="1:28" ht="71.25" customHeight="1" thickBot="1" x14ac:dyDescent="0.3">
      <c r="A9" s="97"/>
      <c r="B9" s="97"/>
      <c r="C9" s="97"/>
      <c r="D9" s="97"/>
      <c r="E9" s="97"/>
      <c r="F9" s="97"/>
      <c r="G9" s="97"/>
      <c r="H9" s="97"/>
      <c r="I9" s="97"/>
      <c r="J9" s="95"/>
      <c r="K9" s="117"/>
      <c r="L9" s="97"/>
      <c r="M9" s="9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7"/>
      <c r="V9" s="97"/>
      <c r="W9" s="97"/>
      <c r="X9" s="97"/>
      <c r="Y9" s="97"/>
      <c r="Z9" s="97"/>
      <c r="AA9" s="95"/>
      <c r="AB9" s="84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53.25" customHeight="1" x14ac:dyDescent="0.25">
      <c r="A11" s="68">
        <v>3</v>
      </c>
      <c r="B11" s="69" t="s">
        <v>66</v>
      </c>
      <c r="C11" s="70" t="s">
        <v>67</v>
      </c>
      <c r="D11" s="70" t="s">
        <v>68</v>
      </c>
      <c r="E11" s="71">
        <v>0.38</v>
      </c>
      <c r="F11" s="72" t="s">
        <v>69</v>
      </c>
      <c r="G11" s="72" t="s">
        <v>70</v>
      </c>
      <c r="H11" s="73" t="s">
        <v>39</v>
      </c>
      <c r="I11" s="74">
        <v>1.167</v>
      </c>
      <c r="J11" s="82" t="s">
        <v>74</v>
      </c>
      <c r="K11" s="75"/>
      <c r="L11" s="76"/>
      <c r="M11" s="77">
        <v>12</v>
      </c>
      <c r="N11" s="77">
        <v>0</v>
      </c>
      <c r="O11" s="77">
        <v>0</v>
      </c>
      <c r="P11" s="77">
        <v>12</v>
      </c>
      <c r="Q11" s="77">
        <v>0</v>
      </c>
      <c r="R11" s="77">
        <v>0</v>
      </c>
      <c r="S11" s="77">
        <v>0</v>
      </c>
      <c r="T11" s="77">
        <v>12</v>
      </c>
      <c r="U11" s="77">
        <v>0</v>
      </c>
      <c r="V11" s="78">
        <v>102.08</v>
      </c>
      <c r="W11" s="76"/>
      <c r="X11" s="79" t="s">
        <v>73</v>
      </c>
      <c r="Y11" s="79" t="s">
        <v>71</v>
      </c>
      <c r="Z11" s="79" t="s">
        <v>72</v>
      </c>
      <c r="AA11" s="80">
        <v>0</v>
      </c>
      <c r="AB11" s="81">
        <f t="shared" ref="AB11:AB12" si="0">+I11*V11</f>
        <v>119.12736</v>
      </c>
    </row>
    <row r="12" spans="1:28" s="67" customFormat="1" ht="53.25" customHeight="1" x14ac:dyDescent="0.25">
      <c r="A12" s="119">
        <v>6</v>
      </c>
      <c r="B12" s="120" t="s">
        <v>75</v>
      </c>
      <c r="C12" s="121" t="s">
        <v>76</v>
      </c>
      <c r="D12" s="121" t="s">
        <v>77</v>
      </c>
      <c r="E12" s="122">
        <v>0.38</v>
      </c>
      <c r="F12" s="123" t="s">
        <v>78</v>
      </c>
      <c r="G12" s="123" t="s">
        <v>79</v>
      </c>
      <c r="H12" s="124" t="s">
        <v>39</v>
      </c>
      <c r="I12" s="125">
        <v>1</v>
      </c>
      <c r="J12" s="121" t="s">
        <v>80</v>
      </c>
      <c r="K12" s="126" t="s">
        <v>81</v>
      </c>
      <c r="L12" s="127"/>
      <c r="M12" s="128">
        <v>3</v>
      </c>
      <c r="N12" s="128">
        <v>0</v>
      </c>
      <c r="O12" s="128">
        <v>2</v>
      </c>
      <c r="P12" s="128">
        <v>1</v>
      </c>
      <c r="Q12" s="128">
        <v>0</v>
      </c>
      <c r="R12" s="128">
        <v>0</v>
      </c>
      <c r="S12" s="128">
        <v>0</v>
      </c>
      <c r="T12" s="128">
        <v>3</v>
      </c>
      <c r="U12" s="128">
        <v>0</v>
      </c>
      <c r="V12" s="129">
        <v>32.799999999999997</v>
      </c>
      <c r="W12" s="127"/>
      <c r="X12" s="130" t="s">
        <v>82</v>
      </c>
      <c r="Y12" s="130" t="s">
        <v>83</v>
      </c>
      <c r="Z12" s="130" t="s">
        <v>84</v>
      </c>
      <c r="AA12" s="131">
        <v>0</v>
      </c>
      <c r="AB12" s="132">
        <f t="shared" si="0"/>
        <v>32.799999999999997</v>
      </c>
    </row>
    <row r="13" spans="1:28" s="23" customFormat="1" ht="27" customHeight="1" x14ac:dyDescent="0.2">
      <c r="A13" s="88" t="s">
        <v>64</v>
      </c>
      <c r="B13" s="88"/>
      <c r="C13" s="88"/>
      <c r="D13" s="88"/>
      <c r="E13" s="88"/>
      <c r="F13" s="88"/>
      <c r="G13" s="89"/>
      <c r="H13" s="18" t="s">
        <v>51</v>
      </c>
      <c r="I13" s="19">
        <f>SUM(I14:I16)</f>
        <v>1.167</v>
      </c>
      <c r="J13" s="20" t="s">
        <v>52</v>
      </c>
      <c r="K13" s="20" t="s">
        <v>52</v>
      </c>
      <c r="L13" s="20" t="s">
        <v>52</v>
      </c>
      <c r="M13" s="21">
        <f t="shared" ref="M13:W13" si="1">SUM(M14:M16)</f>
        <v>12</v>
      </c>
      <c r="N13" s="20">
        <f t="shared" si="1"/>
        <v>0</v>
      </c>
      <c r="O13" s="20">
        <f t="shared" si="1"/>
        <v>0</v>
      </c>
      <c r="P13" s="20">
        <f t="shared" si="1"/>
        <v>12</v>
      </c>
      <c r="Q13" s="20">
        <f t="shared" si="1"/>
        <v>0</v>
      </c>
      <c r="R13" s="20">
        <f t="shared" si="1"/>
        <v>0</v>
      </c>
      <c r="S13" s="20">
        <f t="shared" si="1"/>
        <v>0</v>
      </c>
      <c r="T13" s="20">
        <f t="shared" si="1"/>
        <v>12</v>
      </c>
      <c r="U13" s="20">
        <f t="shared" si="1"/>
        <v>0</v>
      </c>
      <c r="V13" s="19">
        <f t="shared" si="1"/>
        <v>102.08</v>
      </c>
      <c r="W13" s="20">
        <f t="shared" si="1"/>
        <v>0</v>
      </c>
      <c r="X13" s="22" t="s">
        <v>52</v>
      </c>
      <c r="Y13" s="22" t="s">
        <v>52</v>
      </c>
      <c r="Z13" s="22" t="s">
        <v>52</v>
      </c>
      <c r="AA13" s="20" t="s">
        <v>53</v>
      </c>
      <c r="AB13" s="19">
        <f>SUM(AB14:AB16)</f>
        <v>119.12736</v>
      </c>
    </row>
    <row r="14" spans="1:28" s="23" customFormat="1" ht="24.75" customHeight="1" x14ac:dyDescent="0.25">
      <c r="A14" s="90" t="s">
        <v>54</v>
      </c>
      <c r="B14" s="90"/>
      <c r="C14" s="90"/>
      <c r="D14" s="90"/>
      <c r="E14" s="90"/>
      <c r="F14" s="90"/>
      <c r="G14" s="91"/>
      <c r="H14" s="18" t="s">
        <v>55</v>
      </c>
      <c r="I14" s="24" t="s">
        <v>52</v>
      </c>
      <c r="J14" s="25" t="s">
        <v>52</v>
      </c>
      <c r="K14" s="25" t="s">
        <v>52</v>
      </c>
      <c r="L14" s="25" t="s">
        <v>52</v>
      </c>
      <c r="M14" s="25" t="s">
        <v>52</v>
      </c>
      <c r="N14" s="25" t="s">
        <v>52</v>
      </c>
      <c r="O14" s="25" t="s">
        <v>52</v>
      </c>
      <c r="P14" s="25" t="s">
        <v>52</v>
      </c>
      <c r="Q14" s="25" t="s">
        <v>52</v>
      </c>
      <c r="R14" s="25" t="s">
        <v>52</v>
      </c>
      <c r="S14" s="25" t="s">
        <v>52</v>
      </c>
      <c r="T14" s="25" t="s">
        <v>52</v>
      </c>
      <c r="U14" s="25" t="s">
        <v>52</v>
      </c>
      <c r="V14" s="26" t="s">
        <v>52</v>
      </c>
      <c r="W14" s="25" t="s">
        <v>52</v>
      </c>
      <c r="X14" s="25" t="s">
        <v>52</v>
      </c>
      <c r="Y14" s="25" t="s">
        <v>52</v>
      </c>
      <c r="Z14" s="25" t="s">
        <v>52</v>
      </c>
      <c r="AA14" s="25" t="s">
        <v>52</v>
      </c>
      <c r="AB14" s="27" t="s">
        <v>52</v>
      </c>
    </row>
    <row r="15" spans="1:28" s="23" customFormat="1" ht="21" customHeight="1" x14ac:dyDescent="0.2">
      <c r="A15" s="92" t="s">
        <v>56</v>
      </c>
      <c r="B15" s="92"/>
      <c r="C15" s="92"/>
      <c r="D15" s="92"/>
      <c r="E15" s="92"/>
      <c r="F15" s="92"/>
      <c r="G15" s="93"/>
      <c r="H15" s="28" t="s">
        <v>57</v>
      </c>
      <c r="I15" s="29" t="s">
        <v>52</v>
      </c>
      <c r="J15" s="30" t="s">
        <v>52</v>
      </c>
      <c r="K15" s="30" t="s">
        <v>52</v>
      </c>
      <c r="L15" s="30" t="s">
        <v>52</v>
      </c>
      <c r="M15" s="30" t="s">
        <v>52</v>
      </c>
      <c r="N15" s="30" t="s">
        <v>52</v>
      </c>
      <c r="O15" s="30" t="s">
        <v>52</v>
      </c>
      <c r="P15" s="30" t="s">
        <v>52</v>
      </c>
      <c r="Q15" s="30" t="s">
        <v>52</v>
      </c>
      <c r="R15" s="30" t="s">
        <v>52</v>
      </c>
      <c r="S15" s="30" t="s">
        <v>52</v>
      </c>
      <c r="T15" s="30" t="s">
        <v>52</v>
      </c>
      <c r="U15" s="30" t="s">
        <v>52</v>
      </c>
      <c r="V15" s="31" t="s">
        <v>52</v>
      </c>
      <c r="W15" s="30" t="s">
        <v>52</v>
      </c>
      <c r="X15" s="30" t="s">
        <v>52</v>
      </c>
      <c r="Y15" s="30" t="s">
        <v>52</v>
      </c>
      <c r="Z15" s="30" t="s">
        <v>52</v>
      </c>
      <c r="AA15" s="30" t="s">
        <v>52</v>
      </c>
      <c r="AB15" s="32" t="s">
        <v>52</v>
      </c>
    </row>
    <row r="16" spans="1:28" s="23" customFormat="1" ht="24" customHeight="1" x14ac:dyDescent="0.25">
      <c r="A16" s="90" t="s">
        <v>58</v>
      </c>
      <c r="B16" s="90"/>
      <c r="C16" s="90"/>
      <c r="D16" s="90"/>
      <c r="E16" s="90"/>
      <c r="F16" s="90"/>
      <c r="G16" s="91"/>
      <c r="H16" s="18" t="s">
        <v>39</v>
      </c>
      <c r="I16" s="24">
        <f>I11+I17</f>
        <v>1.167</v>
      </c>
      <c r="J16" s="25" t="s">
        <v>52</v>
      </c>
      <c r="K16" s="25" t="s">
        <v>52</v>
      </c>
      <c r="L16" s="25" t="s">
        <v>52</v>
      </c>
      <c r="M16" s="33">
        <f>M11+M17</f>
        <v>12</v>
      </c>
      <c r="N16" s="33">
        <f>N11+N17</f>
        <v>0</v>
      </c>
      <c r="O16" s="33">
        <f>O11+O17</f>
        <v>0</v>
      </c>
      <c r="P16" s="33">
        <f>P11+P17</f>
        <v>12</v>
      </c>
      <c r="Q16" s="33">
        <f>Q11+Q17</f>
        <v>0</v>
      </c>
      <c r="R16" s="33">
        <f>R11+R17</f>
        <v>0</v>
      </c>
      <c r="S16" s="33">
        <f>S11+S17</f>
        <v>0</v>
      </c>
      <c r="T16" s="33">
        <f>T11+T17</f>
        <v>12</v>
      </c>
      <c r="U16" s="33">
        <f>U11+U17</f>
        <v>0</v>
      </c>
      <c r="V16" s="24">
        <f>V11+V17</f>
        <v>102.08</v>
      </c>
      <c r="W16" s="33">
        <f>W11+W17</f>
        <v>0</v>
      </c>
      <c r="X16" s="34" t="s">
        <v>52</v>
      </c>
      <c r="Y16" s="34" t="s">
        <v>52</v>
      </c>
      <c r="Z16" s="34" t="s">
        <v>52</v>
      </c>
      <c r="AA16" s="25" t="s">
        <v>53</v>
      </c>
      <c r="AB16" s="24">
        <f>AB11+AB17</f>
        <v>119.12736</v>
      </c>
    </row>
    <row r="17" spans="1:28" s="23" customFormat="1" ht="28.5" customHeight="1" x14ac:dyDescent="0.25">
      <c r="A17" s="90" t="s">
        <v>59</v>
      </c>
      <c r="B17" s="90"/>
      <c r="C17" s="90"/>
      <c r="D17" s="90"/>
      <c r="E17" s="90"/>
      <c r="F17" s="90"/>
      <c r="G17" s="91"/>
      <c r="H17" s="18" t="s">
        <v>60</v>
      </c>
      <c r="I17" s="24">
        <v>0</v>
      </c>
      <c r="J17" s="25" t="s">
        <v>52</v>
      </c>
      <c r="K17" s="25" t="s">
        <v>52</v>
      </c>
      <c r="L17" s="25" t="s">
        <v>52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24">
        <v>0</v>
      </c>
      <c r="W17" s="33">
        <v>0</v>
      </c>
      <c r="X17" s="34" t="s">
        <v>52</v>
      </c>
      <c r="Y17" s="34" t="s">
        <v>52</v>
      </c>
      <c r="Z17" s="34" t="s">
        <v>52</v>
      </c>
      <c r="AA17" s="25" t="s">
        <v>61</v>
      </c>
      <c r="AB17" s="24">
        <v>0</v>
      </c>
    </row>
    <row r="18" spans="1:28" s="23" customFormat="1" ht="27" customHeight="1" x14ac:dyDescent="0.2">
      <c r="A18" s="98" t="s">
        <v>65</v>
      </c>
      <c r="B18" s="98"/>
      <c r="C18" s="98"/>
      <c r="D18" s="98"/>
      <c r="E18" s="98"/>
      <c r="F18" s="98"/>
      <c r="G18" s="99"/>
      <c r="H18" s="35" t="s">
        <v>51</v>
      </c>
      <c r="I18" s="36">
        <f>SUM(I19:I21)</f>
        <v>1</v>
      </c>
      <c r="J18" s="37" t="s">
        <v>52</v>
      </c>
      <c r="K18" s="37" t="s">
        <v>52</v>
      </c>
      <c r="L18" s="37" t="s">
        <v>52</v>
      </c>
      <c r="M18" s="38">
        <f t="shared" ref="M18:W18" si="2">SUM(M19:M21)</f>
        <v>3</v>
      </c>
      <c r="N18" s="38">
        <f t="shared" si="2"/>
        <v>0</v>
      </c>
      <c r="O18" s="38">
        <f t="shared" si="2"/>
        <v>2</v>
      </c>
      <c r="P18" s="38">
        <f t="shared" si="2"/>
        <v>1</v>
      </c>
      <c r="Q18" s="38">
        <f t="shared" si="2"/>
        <v>0</v>
      </c>
      <c r="R18" s="38">
        <f t="shared" si="2"/>
        <v>0</v>
      </c>
      <c r="S18" s="38">
        <f t="shared" si="2"/>
        <v>0</v>
      </c>
      <c r="T18" s="38">
        <f t="shared" si="2"/>
        <v>3</v>
      </c>
      <c r="U18" s="38">
        <f t="shared" si="2"/>
        <v>0</v>
      </c>
      <c r="V18" s="36">
        <f t="shared" si="2"/>
        <v>32.799999999999997</v>
      </c>
      <c r="W18" s="38">
        <f t="shared" si="2"/>
        <v>0</v>
      </c>
      <c r="X18" s="39" t="s">
        <v>52</v>
      </c>
      <c r="Y18" s="39" t="s">
        <v>52</v>
      </c>
      <c r="Z18" s="39" t="s">
        <v>52</v>
      </c>
      <c r="AA18" s="37" t="s">
        <v>53</v>
      </c>
      <c r="AB18" s="36">
        <f>SUM(AB19:AB21)</f>
        <v>32.799999999999997</v>
      </c>
    </row>
    <row r="19" spans="1:28" s="23" customFormat="1" ht="18" customHeight="1" x14ac:dyDescent="0.25">
      <c r="A19" s="100" t="s">
        <v>54</v>
      </c>
      <c r="B19" s="100"/>
      <c r="C19" s="100"/>
      <c r="D19" s="100"/>
      <c r="E19" s="100"/>
      <c r="F19" s="100"/>
      <c r="G19" s="101"/>
      <c r="H19" s="35" t="s">
        <v>55</v>
      </c>
      <c r="I19" s="40" t="s">
        <v>52</v>
      </c>
      <c r="J19" s="41" t="s">
        <v>52</v>
      </c>
      <c r="K19" s="41" t="s">
        <v>52</v>
      </c>
      <c r="L19" s="41" t="s">
        <v>52</v>
      </c>
      <c r="M19" s="41" t="s">
        <v>52</v>
      </c>
      <c r="N19" s="41" t="s">
        <v>52</v>
      </c>
      <c r="O19" s="41" t="s">
        <v>52</v>
      </c>
      <c r="P19" s="41" t="s">
        <v>52</v>
      </c>
      <c r="Q19" s="41" t="s">
        <v>52</v>
      </c>
      <c r="R19" s="41" t="s">
        <v>52</v>
      </c>
      <c r="S19" s="41" t="s">
        <v>52</v>
      </c>
      <c r="T19" s="41" t="s">
        <v>52</v>
      </c>
      <c r="U19" s="41" t="s">
        <v>52</v>
      </c>
      <c r="V19" s="42" t="s">
        <v>52</v>
      </c>
      <c r="W19" s="41" t="s">
        <v>52</v>
      </c>
      <c r="X19" s="41" t="s">
        <v>52</v>
      </c>
      <c r="Y19" s="41" t="s">
        <v>52</v>
      </c>
      <c r="Z19" s="41" t="s">
        <v>52</v>
      </c>
      <c r="AA19" s="41" t="s">
        <v>52</v>
      </c>
      <c r="AB19" s="43" t="s">
        <v>52</v>
      </c>
    </row>
    <row r="20" spans="1:28" s="23" customFormat="1" ht="18" customHeight="1" x14ac:dyDescent="0.2">
      <c r="A20" s="102" t="s">
        <v>56</v>
      </c>
      <c r="B20" s="102"/>
      <c r="C20" s="102"/>
      <c r="D20" s="102"/>
      <c r="E20" s="102"/>
      <c r="F20" s="102"/>
      <c r="G20" s="103"/>
      <c r="H20" s="44" t="s">
        <v>57</v>
      </c>
      <c r="I20" s="45" t="s">
        <v>52</v>
      </c>
      <c r="J20" s="46" t="s">
        <v>52</v>
      </c>
      <c r="K20" s="46" t="s">
        <v>52</v>
      </c>
      <c r="L20" s="46" t="s">
        <v>52</v>
      </c>
      <c r="M20" s="46" t="s">
        <v>52</v>
      </c>
      <c r="N20" s="46" t="s">
        <v>52</v>
      </c>
      <c r="O20" s="46" t="s">
        <v>52</v>
      </c>
      <c r="P20" s="46" t="s">
        <v>52</v>
      </c>
      <c r="Q20" s="46" t="s">
        <v>52</v>
      </c>
      <c r="R20" s="46" t="s">
        <v>52</v>
      </c>
      <c r="S20" s="46" t="s">
        <v>52</v>
      </c>
      <c r="T20" s="46" t="s">
        <v>52</v>
      </c>
      <c r="U20" s="46" t="s">
        <v>52</v>
      </c>
      <c r="V20" s="47" t="s">
        <v>52</v>
      </c>
      <c r="W20" s="46" t="s">
        <v>52</v>
      </c>
      <c r="X20" s="46" t="s">
        <v>52</v>
      </c>
      <c r="Y20" s="46" t="s">
        <v>52</v>
      </c>
      <c r="Z20" s="46" t="s">
        <v>52</v>
      </c>
      <c r="AA20" s="46" t="s">
        <v>52</v>
      </c>
      <c r="AB20" s="48" t="s">
        <v>52</v>
      </c>
    </row>
    <row r="21" spans="1:28" s="23" customFormat="1" ht="18" customHeight="1" x14ac:dyDescent="0.25">
      <c r="A21" s="100" t="s">
        <v>58</v>
      </c>
      <c r="B21" s="100"/>
      <c r="C21" s="100"/>
      <c r="D21" s="100"/>
      <c r="E21" s="100"/>
      <c r="F21" s="100"/>
      <c r="G21" s="100"/>
      <c r="H21" s="35" t="s">
        <v>39</v>
      </c>
      <c r="I21" s="40">
        <f>I12+I22</f>
        <v>1</v>
      </c>
      <c r="J21" s="41" t="s">
        <v>52</v>
      </c>
      <c r="K21" s="41" t="s">
        <v>52</v>
      </c>
      <c r="L21" s="41" t="s">
        <v>52</v>
      </c>
      <c r="M21" s="49">
        <f t="shared" ref="M21:V21" si="3">M12+M22</f>
        <v>3</v>
      </c>
      <c r="N21" s="49">
        <f t="shared" si="3"/>
        <v>0</v>
      </c>
      <c r="O21" s="49">
        <f t="shared" si="3"/>
        <v>2</v>
      </c>
      <c r="P21" s="49">
        <f t="shared" si="3"/>
        <v>1</v>
      </c>
      <c r="Q21" s="49">
        <f t="shared" si="3"/>
        <v>0</v>
      </c>
      <c r="R21" s="49">
        <f t="shared" si="3"/>
        <v>0</v>
      </c>
      <c r="S21" s="49">
        <f t="shared" si="3"/>
        <v>0</v>
      </c>
      <c r="T21" s="49">
        <f t="shared" si="3"/>
        <v>3</v>
      </c>
      <c r="U21" s="49">
        <f t="shared" si="3"/>
        <v>0</v>
      </c>
      <c r="V21" s="40">
        <f t="shared" si="3"/>
        <v>32.799999999999997</v>
      </c>
      <c r="W21" s="49">
        <f t="shared" ref="W21" si="4">W22</f>
        <v>0</v>
      </c>
      <c r="X21" s="50" t="s">
        <v>52</v>
      </c>
      <c r="Y21" s="50" t="s">
        <v>52</v>
      </c>
      <c r="Z21" s="50" t="s">
        <v>52</v>
      </c>
      <c r="AA21" s="41" t="s">
        <v>53</v>
      </c>
      <c r="AB21" s="40">
        <f>AB12+AB22</f>
        <v>32.799999999999997</v>
      </c>
    </row>
    <row r="22" spans="1:28" s="23" customFormat="1" ht="30.75" customHeight="1" x14ac:dyDescent="0.25">
      <c r="A22" s="100" t="s">
        <v>59</v>
      </c>
      <c r="B22" s="100"/>
      <c r="C22" s="100"/>
      <c r="D22" s="100"/>
      <c r="E22" s="100"/>
      <c r="F22" s="100"/>
      <c r="G22" s="100"/>
      <c r="H22" s="35" t="s">
        <v>60</v>
      </c>
      <c r="I22" s="40">
        <v>0</v>
      </c>
      <c r="J22" s="41" t="s">
        <v>52</v>
      </c>
      <c r="K22" s="41" t="s">
        <v>52</v>
      </c>
      <c r="L22" s="41" t="s">
        <v>52</v>
      </c>
      <c r="M22" s="49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0">
        <v>0</v>
      </c>
      <c r="W22" s="49">
        <v>0</v>
      </c>
      <c r="X22" s="50" t="s">
        <v>52</v>
      </c>
      <c r="Y22" s="50" t="s">
        <v>52</v>
      </c>
      <c r="Z22" s="50" t="s">
        <v>52</v>
      </c>
      <c r="AA22" s="41" t="s">
        <v>61</v>
      </c>
      <c r="AB22" s="40">
        <v>0</v>
      </c>
    </row>
    <row r="23" spans="1:28" s="23" customFormat="1" ht="18" customHeight="1" x14ac:dyDescent="0.2">
      <c r="A23" s="85" t="s">
        <v>62</v>
      </c>
      <c r="B23" s="85"/>
      <c r="C23" s="85"/>
      <c r="D23" s="85"/>
      <c r="E23" s="85"/>
      <c r="F23" s="85"/>
      <c r="G23" s="85"/>
      <c r="H23" s="51" t="s">
        <v>51</v>
      </c>
      <c r="I23" s="52">
        <f>I13+I18</f>
        <v>2.1669999999999998</v>
      </c>
      <c r="J23" s="53" t="s">
        <v>52</v>
      </c>
      <c r="K23" s="53" t="s">
        <v>52</v>
      </c>
      <c r="L23" s="53" t="s">
        <v>52</v>
      </c>
      <c r="M23" s="54">
        <f t="shared" ref="M23:W23" si="5">M13+M18</f>
        <v>15</v>
      </c>
      <c r="N23" s="54">
        <f t="shared" si="5"/>
        <v>0</v>
      </c>
      <c r="O23" s="54">
        <f t="shared" si="5"/>
        <v>2</v>
      </c>
      <c r="P23" s="54">
        <f t="shared" si="5"/>
        <v>13</v>
      </c>
      <c r="Q23" s="54">
        <f t="shared" si="5"/>
        <v>0</v>
      </c>
      <c r="R23" s="54">
        <f t="shared" si="5"/>
        <v>0</v>
      </c>
      <c r="S23" s="54">
        <f t="shared" si="5"/>
        <v>0</v>
      </c>
      <c r="T23" s="54">
        <f t="shared" si="5"/>
        <v>15</v>
      </c>
      <c r="U23" s="54">
        <f t="shared" si="5"/>
        <v>0</v>
      </c>
      <c r="V23" s="52">
        <f t="shared" si="5"/>
        <v>134.88</v>
      </c>
      <c r="W23" s="54">
        <f t="shared" si="5"/>
        <v>0</v>
      </c>
      <c r="X23" s="55" t="s">
        <v>52</v>
      </c>
      <c r="Y23" s="55" t="s">
        <v>52</v>
      </c>
      <c r="Z23" s="55" t="s">
        <v>52</v>
      </c>
      <c r="AA23" s="53" t="s">
        <v>53</v>
      </c>
      <c r="AB23" s="52">
        <f>AB13+AB18</f>
        <v>151.92735999999999</v>
      </c>
    </row>
    <row r="24" spans="1:28" s="23" customFormat="1" ht="18" customHeight="1" x14ac:dyDescent="0.25">
      <c r="A24" s="86" t="s">
        <v>54</v>
      </c>
      <c r="B24" s="86"/>
      <c r="C24" s="86"/>
      <c r="D24" s="86"/>
      <c r="E24" s="86"/>
      <c r="F24" s="86"/>
      <c r="G24" s="86"/>
      <c r="H24" s="51" t="s">
        <v>55</v>
      </c>
      <c r="I24" s="56" t="s">
        <v>52</v>
      </c>
      <c r="J24" s="57" t="s">
        <v>52</v>
      </c>
      <c r="K24" s="57" t="s">
        <v>52</v>
      </c>
      <c r="L24" s="57" t="s">
        <v>52</v>
      </c>
      <c r="M24" s="57" t="s">
        <v>52</v>
      </c>
      <c r="N24" s="57" t="s">
        <v>52</v>
      </c>
      <c r="O24" s="57" t="s">
        <v>52</v>
      </c>
      <c r="P24" s="57" t="s">
        <v>52</v>
      </c>
      <c r="Q24" s="57" t="s">
        <v>52</v>
      </c>
      <c r="R24" s="57" t="s">
        <v>52</v>
      </c>
      <c r="S24" s="57" t="s">
        <v>52</v>
      </c>
      <c r="T24" s="57" t="s">
        <v>52</v>
      </c>
      <c r="U24" s="57" t="s">
        <v>52</v>
      </c>
      <c r="V24" s="58" t="s">
        <v>52</v>
      </c>
      <c r="W24" s="57" t="s">
        <v>52</v>
      </c>
      <c r="X24" s="57" t="s">
        <v>52</v>
      </c>
      <c r="Y24" s="57" t="s">
        <v>52</v>
      </c>
      <c r="Z24" s="57" t="s">
        <v>52</v>
      </c>
      <c r="AA24" s="57" t="s">
        <v>52</v>
      </c>
      <c r="AB24" s="59" t="s">
        <v>52</v>
      </c>
    </row>
    <row r="25" spans="1:28" s="23" customFormat="1" ht="18" customHeight="1" x14ac:dyDescent="0.2">
      <c r="A25" s="87" t="s">
        <v>56</v>
      </c>
      <c r="B25" s="87"/>
      <c r="C25" s="87"/>
      <c r="D25" s="87"/>
      <c r="E25" s="87"/>
      <c r="F25" s="87"/>
      <c r="G25" s="87"/>
      <c r="H25" s="60" t="s">
        <v>57</v>
      </c>
      <c r="I25" s="61" t="s">
        <v>52</v>
      </c>
      <c r="J25" s="62" t="s">
        <v>52</v>
      </c>
      <c r="K25" s="62" t="s">
        <v>52</v>
      </c>
      <c r="L25" s="62" t="s">
        <v>52</v>
      </c>
      <c r="M25" s="62" t="s">
        <v>52</v>
      </c>
      <c r="N25" s="62" t="s">
        <v>52</v>
      </c>
      <c r="O25" s="62" t="s">
        <v>52</v>
      </c>
      <c r="P25" s="62" t="s">
        <v>52</v>
      </c>
      <c r="Q25" s="62" t="s">
        <v>52</v>
      </c>
      <c r="R25" s="62" t="s">
        <v>52</v>
      </c>
      <c r="S25" s="62" t="s">
        <v>52</v>
      </c>
      <c r="T25" s="62" t="s">
        <v>52</v>
      </c>
      <c r="U25" s="62" t="s">
        <v>52</v>
      </c>
      <c r="V25" s="63" t="s">
        <v>52</v>
      </c>
      <c r="W25" s="62" t="s">
        <v>52</v>
      </c>
      <c r="X25" s="62" t="s">
        <v>52</v>
      </c>
      <c r="Y25" s="62" t="s">
        <v>52</v>
      </c>
      <c r="Z25" s="62" t="s">
        <v>52</v>
      </c>
      <c r="AA25" s="62" t="s">
        <v>52</v>
      </c>
      <c r="AB25" s="64" t="s">
        <v>52</v>
      </c>
    </row>
    <row r="26" spans="1:28" s="23" customFormat="1" ht="18" customHeight="1" x14ac:dyDescent="0.25">
      <c r="A26" s="86" t="s">
        <v>58</v>
      </c>
      <c r="B26" s="86"/>
      <c r="C26" s="86"/>
      <c r="D26" s="86"/>
      <c r="E26" s="86"/>
      <c r="F26" s="86"/>
      <c r="G26" s="86"/>
      <c r="H26" s="51" t="s">
        <v>39</v>
      </c>
      <c r="I26" s="52">
        <f>I16+I21</f>
        <v>2.1669999999999998</v>
      </c>
      <c r="J26" s="57" t="s">
        <v>52</v>
      </c>
      <c r="K26" s="57" t="s">
        <v>52</v>
      </c>
      <c r="L26" s="57" t="s">
        <v>52</v>
      </c>
      <c r="M26" s="54">
        <f t="shared" ref="M26:W27" si="6">M16+M21</f>
        <v>15</v>
      </c>
      <c r="N26" s="54">
        <f t="shared" si="6"/>
        <v>0</v>
      </c>
      <c r="O26" s="54">
        <f t="shared" si="6"/>
        <v>2</v>
      </c>
      <c r="P26" s="54">
        <f t="shared" si="6"/>
        <v>13</v>
      </c>
      <c r="Q26" s="54">
        <f t="shared" si="6"/>
        <v>0</v>
      </c>
      <c r="R26" s="54">
        <f t="shared" si="6"/>
        <v>0</v>
      </c>
      <c r="S26" s="54">
        <f t="shared" si="6"/>
        <v>0</v>
      </c>
      <c r="T26" s="54">
        <f t="shared" si="6"/>
        <v>15</v>
      </c>
      <c r="U26" s="54">
        <f t="shared" si="6"/>
        <v>0</v>
      </c>
      <c r="V26" s="52">
        <f t="shared" si="6"/>
        <v>134.88</v>
      </c>
      <c r="W26" s="54">
        <f t="shared" si="6"/>
        <v>0</v>
      </c>
      <c r="X26" s="65" t="s">
        <v>52</v>
      </c>
      <c r="Y26" s="65" t="s">
        <v>52</v>
      </c>
      <c r="Z26" s="65" t="s">
        <v>52</v>
      </c>
      <c r="AA26" s="57" t="s">
        <v>53</v>
      </c>
      <c r="AB26" s="52">
        <f>AB16+AB21</f>
        <v>151.92735999999999</v>
      </c>
    </row>
    <row r="27" spans="1:28" s="23" customFormat="1" ht="25.5" customHeight="1" x14ac:dyDescent="0.25">
      <c r="A27" s="86" t="s">
        <v>59</v>
      </c>
      <c r="B27" s="86"/>
      <c r="C27" s="86"/>
      <c r="D27" s="86"/>
      <c r="E27" s="86"/>
      <c r="F27" s="86"/>
      <c r="G27" s="86"/>
      <c r="H27" s="51" t="s">
        <v>60</v>
      </c>
      <c r="I27" s="52">
        <f>I17+I22</f>
        <v>0</v>
      </c>
      <c r="J27" s="57" t="s">
        <v>52</v>
      </c>
      <c r="K27" s="57" t="s">
        <v>52</v>
      </c>
      <c r="L27" s="57" t="s">
        <v>52</v>
      </c>
      <c r="M27" s="54">
        <f t="shared" si="6"/>
        <v>0</v>
      </c>
      <c r="N27" s="54">
        <f t="shared" si="6"/>
        <v>0</v>
      </c>
      <c r="O27" s="54">
        <f t="shared" si="6"/>
        <v>0</v>
      </c>
      <c r="P27" s="54">
        <f t="shared" si="6"/>
        <v>0</v>
      </c>
      <c r="Q27" s="54">
        <f t="shared" si="6"/>
        <v>0</v>
      </c>
      <c r="R27" s="54">
        <f t="shared" si="6"/>
        <v>0</v>
      </c>
      <c r="S27" s="54">
        <f t="shared" si="6"/>
        <v>0</v>
      </c>
      <c r="T27" s="54">
        <f t="shared" si="6"/>
        <v>0</v>
      </c>
      <c r="U27" s="54">
        <f t="shared" si="6"/>
        <v>0</v>
      </c>
      <c r="V27" s="52">
        <f t="shared" si="6"/>
        <v>0</v>
      </c>
      <c r="W27" s="54">
        <f t="shared" si="6"/>
        <v>0</v>
      </c>
      <c r="X27" s="65" t="s">
        <v>52</v>
      </c>
      <c r="Y27" s="65" t="s">
        <v>52</v>
      </c>
      <c r="Z27" s="65" t="s">
        <v>52</v>
      </c>
      <c r="AA27" s="57" t="s">
        <v>61</v>
      </c>
      <c r="AB27" s="52">
        <f>AB17+AB22</f>
        <v>0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7:G27"/>
    <mergeCell ref="A18:G18"/>
    <mergeCell ref="A19:G19"/>
    <mergeCell ref="A20:G20"/>
    <mergeCell ref="A21:G21"/>
    <mergeCell ref="A22:G22"/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2023-02-15T05:57:34Z</dcterms:modified>
  <cp:category/>
</cp:coreProperties>
</file>