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6" i="1" l="1"/>
  <c r="V16" i="1"/>
  <c r="U16" i="1"/>
  <c r="T16" i="1"/>
  <c r="S16" i="1"/>
  <c r="R16" i="1"/>
  <c r="Q16" i="1"/>
  <c r="P16" i="1"/>
  <c r="O16" i="1"/>
  <c r="N16" i="1"/>
  <c r="M16" i="1"/>
  <c r="I16" i="1"/>
  <c r="AB12" i="1"/>
  <c r="U21" i="1" l="1"/>
  <c r="R21" i="1"/>
  <c r="Q21" i="1"/>
  <c r="N21" i="1"/>
  <c r="W16" i="1" l="1"/>
  <c r="AB11" i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<sst xmlns="http://schemas.openxmlformats.org/spreadsheetml/2006/main" count="289" uniqueCount="81">
  <si>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</si>
  <si>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</si>
  <si>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</si>
  <si>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</si>
  <si>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</si>
  <si>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</si>
  <si>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</si>
  <si>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</si>
  <si>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</si>
  <si>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</si>
  <si>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</si>
  <si>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</si>
  <si>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</si>
  <si>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</si>
  <si>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</si>
  <si>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</si>
  <si>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</si>
  <si>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</si>
  <si>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</si>
  <si>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</si>
  <si>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</si>
  <si>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</si>
  <si>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</si>
  <si>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</si>
  <si>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</si>
  <si>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</si>
  <si>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</si>
  <si>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</si>
  <si>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</si>
  <si>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</si>
  <si>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</si>
  <si>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</si>
  <si>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</si>
  <si>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</si>
  <si>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</si>
  <si>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</si>
  <si>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</si>
  <si>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</si>
  <si>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</si>
  <si>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</si>
  <si>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</si>
  <si>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</si>
  <si>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</si>
  <si>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</si>
  <si>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</si>
  <si>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</si>
  <si>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</si>
  <si>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</si>
  <si>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</si>
  <si>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</si>
  <si>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</si>
  <si>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</si>
  <si>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</si>
  <si>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</si>
  <si>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</si>
  <si>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</si>
  <si>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</si>
  <si>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</si>
  <si>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</si>
  <si>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</si>
  <si>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</si>
  <si>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</si>
  <si>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</si>
  <si>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</si>
  <si>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</si>
  <si>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</si>
  <si>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</si>
  <si>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ВЛ</t>
  </si>
  <si>
    <t xml:space="preserve"> Л-9, ЯКНО-15</t>
  </si>
  <si>
    <t>10 (10.5)</t>
  </si>
  <si>
    <t>00,00 2024.01.11</t>
  </si>
  <si>
    <t>00,25 2024.01.11</t>
  </si>
  <si>
    <t>КТП-17, КТП-6</t>
  </si>
  <si>
    <t>УК ООО "ЛЕВ", ООО УК "КовдорЛидер"</t>
  </si>
  <si>
    <t>б/н запись в оперативном журнале от       11.01.2024г.</t>
  </si>
  <si>
    <t>3.4.12.1</t>
  </si>
  <si>
    <t>4.14</t>
  </si>
  <si>
    <t xml:space="preserve"> Л-9, ЯКНО-16</t>
  </si>
  <si>
    <t>21,30 2024.01.15</t>
  </si>
  <si>
    <t>16,10 2024.01.16</t>
  </si>
  <si>
    <t>б/н запись в оперативном журнале от       15, 16.01.2024г.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</si>
</sst>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0" fillId="2" borderId="0" applyFill="0" applyProtection="0"/>
    <xf numFmtId="0" fontId="2" fillId="2" borderId="0"/>
  </cellStyleXfs>
  <cellXfs count="117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13" fillId="0" borderId="0" xfId="0" applyFont="1" applyFill="1" applyAlignment="1" applyProtection="1">
      <alignment horizontal="left" vertical="top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5" borderId="17" xfId="1" applyNumberFormat="1" applyFont="1" applyFill="1" applyBorder="1" applyAlignment="1">
      <alignment horizontal="left" vertical="center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0" fillId="2" borderId="22" xfId="0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left" vertical="center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7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  <xf numFmtId="0" fontId="10" fillId="2" borderId="16" xfId="0" applyFont="1" applyFill="1" applyBorder="1" applyAlignment="1">
      <alignment vertical="top" wrapText="1"/>
    </xf>
    <xf numFmtId="0" fontId="18" fillId="2" borderId="16" xfId="0" applyNumberFormat="1" applyFont="1" applyFill="1" applyBorder="1" applyAlignment="1">
      <alignment horizontal="left" vertical="center"/>
    </xf>
    <xf numFmtId="2" fontId="18" fillId="6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164" fontId="3" fillId="0" borderId="16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topLeftCell="B1" zoomScale="70" zoomScaleNormal="70" workbookViewId="0">
      <selection activeCell="T19" sqref="T19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40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86" t="s">
        <v>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W3" s="10"/>
      <c r="X3" s="10"/>
      <c r="Y3" s="10"/>
      <c r="Z3" s="10"/>
      <c r="AA3" s="10"/>
    </row>
    <row r="4" spans="1:28" ht="15" x14ac:dyDescent="0.25">
      <c r="A4" s="80" t="s">
        <v>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70" t="s">
        <v>6</v>
      </c>
      <c r="B6" s="71"/>
      <c r="C6" s="71"/>
      <c r="D6" s="71"/>
      <c r="E6" s="71"/>
      <c r="F6" s="71"/>
      <c r="G6" s="71"/>
      <c r="H6" s="71"/>
      <c r="I6" s="72"/>
      <c r="J6" s="71" t="s">
        <v>7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2"/>
      <c r="W6" s="68" t="s">
        <v>8</v>
      </c>
      <c r="X6" s="74" t="s">
        <v>9</v>
      </c>
      <c r="Y6" s="75"/>
      <c r="Z6" s="76"/>
      <c r="AA6" s="82" t="s">
        <v>10</v>
      </c>
      <c r="AB6" s="94" t="s">
        <v>63</v>
      </c>
    </row>
    <row r="7" spans="1:28" ht="171.75" customHeight="1" thickBot="1" x14ac:dyDescent="0.3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82" t="s">
        <v>20</v>
      </c>
      <c r="K7" s="84" t="s">
        <v>21</v>
      </c>
      <c r="L7" s="68" t="s">
        <v>22</v>
      </c>
      <c r="M7" s="70" t="s">
        <v>23</v>
      </c>
      <c r="N7" s="71"/>
      <c r="O7" s="71"/>
      <c r="P7" s="71"/>
      <c r="Q7" s="71"/>
      <c r="R7" s="71"/>
      <c r="S7" s="71"/>
      <c r="T7" s="71"/>
      <c r="U7" s="72"/>
      <c r="V7" s="68" t="s">
        <v>24</v>
      </c>
      <c r="W7" s="69"/>
      <c r="X7" s="77"/>
      <c r="Y7" s="78"/>
      <c r="Z7" s="79"/>
      <c r="AA7" s="83"/>
      <c r="AB7" s="95"/>
    </row>
    <row r="8" spans="1:28" ht="63.75" customHeight="1" thickBot="1" x14ac:dyDescent="0.3">
      <c r="A8" s="69"/>
      <c r="B8" s="69"/>
      <c r="C8" s="69"/>
      <c r="D8" s="69"/>
      <c r="E8" s="69"/>
      <c r="F8" s="69"/>
      <c r="G8" s="69"/>
      <c r="H8" s="69"/>
      <c r="I8" s="69"/>
      <c r="J8" s="83"/>
      <c r="K8" s="85"/>
      <c r="L8" s="69"/>
      <c r="M8" s="68" t="s">
        <v>25</v>
      </c>
      <c r="N8" s="70" t="s">
        <v>26</v>
      </c>
      <c r="O8" s="71"/>
      <c r="P8" s="72"/>
      <c r="Q8" s="70" t="s">
        <v>27</v>
      </c>
      <c r="R8" s="71"/>
      <c r="S8" s="71"/>
      <c r="T8" s="72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83"/>
      <c r="AB8" s="95"/>
    </row>
    <row r="9" spans="1:28" ht="71.25" customHeight="1" thickBot="1" x14ac:dyDescent="0.3">
      <c r="A9" s="69"/>
      <c r="B9" s="69"/>
      <c r="C9" s="69"/>
      <c r="D9" s="69"/>
      <c r="E9" s="69"/>
      <c r="F9" s="69"/>
      <c r="G9" s="69"/>
      <c r="H9" s="69"/>
      <c r="I9" s="69"/>
      <c r="J9" s="83"/>
      <c r="K9" s="85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83"/>
      <c r="AB9" s="95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104">
        <v>2</v>
      </c>
      <c r="B11" s="105" t="s">
        <v>66</v>
      </c>
      <c r="C11" s="106" t="s">
        <v>67</v>
      </c>
      <c r="D11" s="106" t="s">
        <v>68</v>
      </c>
      <c r="E11" s="107" t="s">
        <v>69</v>
      </c>
      <c r="F11" s="108" t="s">
        <v>70</v>
      </c>
      <c r="G11" s="108" t="s">
        <v>71</v>
      </c>
      <c r="H11" s="108" t="s">
        <v>39</v>
      </c>
      <c r="I11" s="109">
        <v>0.41699999999999998</v>
      </c>
      <c r="J11" s="106" t="s">
        <v>72</v>
      </c>
      <c r="K11" s="110" t="s">
        <v>73</v>
      </c>
      <c r="L11" s="111"/>
      <c r="M11" s="112">
        <v>105</v>
      </c>
      <c r="N11" s="112">
        <v>0</v>
      </c>
      <c r="O11" s="112">
        <v>10</v>
      </c>
      <c r="P11" s="112">
        <v>95</v>
      </c>
      <c r="Q11" s="112">
        <v>0</v>
      </c>
      <c r="R11" s="112">
        <v>0</v>
      </c>
      <c r="S11" s="112">
        <v>1</v>
      </c>
      <c r="T11" s="112">
        <v>104</v>
      </c>
      <c r="U11" s="112">
        <v>0</v>
      </c>
      <c r="V11" s="113">
        <v>854.75</v>
      </c>
      <c r="W11" s="111"/>
      <c r="X11" s="114" t="s">
        <v>74</v>
      </c>
      <c r="Y11" s="114" t="s">
        <v>75</v>
      </c>
      <c r="Z11" s="114" t="s">
        <v>76</v>
      </c>
      <c r="AA11" s="115">
        <v>0</v>
      </c>
      <c r="AB11" s="116">
        <f t="shared" ref="AB11:AB12" si="0">+I11*V11</f>
        <v>356.43074999999999</v>
      </c>
    </row>
    <row r="12" spans="1:28" s="67" customFormat="1" ht="53.25" customHeight="1" x14ac:dyDescent="0.25">
      <c r="A12" s="104">
        <v>4</v>
      </c>
      <c r="B12" s="105" t="s">
        <v>66</v>
      </c>
      <c r="C12" s="106" t="s">
        <v>67</v>
      </c>
      <c r="D12" s="106" t="s">
        <v>77</v>
      </c>
      <c r="E12" s="107" t="s">
        <v>69</v>
      </c>
      <c r="F12" s="108" t="s">
        <v>78</v>
      </c>
      <c r="G12" s="108" t="s">
        <v>79</v>
      </c>
      <c r="H12" s="108" t="s">
        <v>39</v>
      </c>
      <c r="I12" s="109">
        <v>18.667000000000002</v>
      </c>
      <c r="J12" s="106" t="s">
        <v>72</v>
      </c>
      <c r="K12" s="110" t="s">
        <v>73</v>
      </c>
      <c r="L12" s="111"/>
      <c r="M12" s="112">
        <v>105</v>
      </c>
      <c r="N12" s="112">
        <v>0</v>
      </c>
      <c r="O12" s="112">
        <v>10</v>
      </c>
      <c r="P12" s="112">
        <v>95</v>
      </c>
      <c r="Q12" s="112">
        <v>0</v>
      </c>
      <c r="R12" s="112">
        <v>0</v>
      </c>
      <c r="S12" s="112">
        <v>1</v>
      </c>
      <c r="T12" s="112">
        <v>104</v>
      </c>
      <c r="U12" s="112">
        <v>0</v>
      </c>
      <c r="V12" s="113">
        <v>854.75</v>
      </c>
      <c r="W12" s="111"/>
      <c r="X12" s="114" t="s">
        <v>80</v>
      </c>
      <c r="Y12" s="114" t="s">
        <v>75</v>
      </c>
      <c r="Z12" s="114" t="s">
        <v>76</v>
      </c>
      <c r="AA12" s="115">
        <v>0</v>
      </c>
      <c r="AB12" s="116">
        <f>+I12*V12</f>
        <v>15955.618250000001</v>
      </c>
    </row>
    <row r="13" spans="1:28" s="23" customFormat="1" ht="27" customHeight="1" x14ac:dyDescent="0.2">
      <c r="A13" s="98" t="s">
        <v>64</v>
      </c>
      <c r="B13" s="98"/>
      <c r="C13" s="98"/>
      <c r="D13" s="98"/>
      <c r="E13" s="98"/>
      <c r="F13" s="98"/>
      <c r="G13" s="99"/>
      <c r="H13" s="18" t="s">
        <v>51</v>
      </c>
      <c r="I13" s="19">
        <f>SUM(I14:I16)</f>
        <v>19.084000000000003</v>
      </c>
      <c r="J13" s="20" t="s">
        <v>52</v>
      </c>
      <c r="K13" s="20" t="s">
        <v>52</v>
      </c>
      <c r="L13" s="20" t="s">
        <v>52</v>
      </c>
      <c r="M13" s="21">
        <f t="shared" ref="M13:W13" si="1">SUM(M14:M16)</f>
        <v>210</v>
      </c>
      <c r="N13" s="20">
        <f t="shared" si="1"/>
        <v>0</v>
      </c>
      <c r="O13" s="20">
        <f t="shared" si="1"/>
        <v>20</v>
      </c>
      <c r="P13" s="20">
        <f t="shared" si="1"/>
        <v>190</v>
      </c>
      <c r="Q13" s="20">
        <f t="shared" si="1"/>
        <v>0</v>
      </c>
      <c r="R13" s="20">
        <f t="shared" si="1"/>
        <v>0</v>
      </c>
      <c r="S13" s="20">
        <f t="shared" si="1"/>
        <v>2</v>
      </c>
      <c r="T13" s="20">
        <f t="shared" si="1"/>
        <v>208</v>
      </c>
      <c r="U13" s="20">
        <f t="shared" si="1"/>
        <v>0</v>
      </c>
      <c r="V13" s="19">
        <f t="shared" si="1"/>
        <v>1709.5</v>
      </c>
      <c r="W13" s="20">
        <f t="shared" si="1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16312.049000000001</v>
      </c>
    </row>
    <row r="14" spans="1:28" s="23" customFormat="1" ht="24.75" customHeight="1" x14ac:dyDescent="0.25">
      <c r="A14" s="100" t="s">
        <v>54</v>
      </c>
      <c r="B14" s="100"/>
      <c r="C14" s="100"/>
      <c r="D14" s="100"/>
      <c r="E14" s="100"/>
      <c r="F14" s="100"/>
      <c r="G14" s="101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102" t="s">
        <v>56</v>
      </c>
      <c r="B15" s="102"/>
      <c r="C15" s="102"/>
      <c r="D15" s="102"/>
      <c r="E15" s="102"/>
      <c r="F15" s="102"/>
      <c r="G15" s="103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100" t="s">
        <v>58</v>
      </c>
      <c r="B16" s="100"/>
      <c r="C16" s="100"/>
      <c r="D16" s="100"/>
      <c r="E16" s="100"/>
      <c r="F16" s="100"/>
      <c r="G16" s="101"/>
      <c r="H16" s="18" t="s">
        <v>39</v>
      </c>
      <c r="I16" s="24">
        <f>I11+I12+I17</f>
        <v>19.084000000000003</v>
      </c>
      <c r="J16" s="25" t="s">
        <v>52</v>
      </c>
      <c r="K16" s="25" t="s">
        <v>52</v>
      </c>
      <c r="L16" s="25" t="s">
        <v>52</v>
      </c>
      <c r="M16" s="33">
        <f t="shared" ref="M16:V16" si="2">M11+M12+M17</f>
        <v>210</v>
      </c>
      <c r="N16" s="33">
        <f t="shared" si="2"/>
        <v>0</v>
      </c>
      <c r="O16" s="33">
        <f t="shared" si="2"/>
        <v>20</v>
      </c>
      <c r="P16" s="33">
        <f t="shared" si="2"/>
        <v>190</v>
      </c>
      <c r="Q16" s="33">
        <f t="shared" si="2"/>
        <v>0</v>
      </c>
      <c r="R16" s="33">
        <f t="shared" si="2"/>
        <v>0</v>
      </c>
      <c r="S16" s="33">
        <f t="shared" si="2"/>
        <v>2</v>
      </c>
      <c r="T16" s="33">
        <f t="shared" si="2"/>
        <v>208</v>
      </c>
      <c r="U16" s="33">
        <f t="shared" si="2"/>
        <v>0</v>
      </c>
      <c r="V16" s="24">
        <f t="shared" si="2"/>
        <v>1709.5</v>
      </c>
      <c r="W16" s="33">
        <f t="shared" ref="M16:W16" si="3">W11+W17</f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f>AB11+AB12+AB17</f>
        <v>16312.049000000001</v>
      </c>
    </row>
    <row r="17" spans="1:28" s="23" customFormat="1" ht="28.5" customHeight="1" x14ac:dyDescent="0.25">
      <c r="A17" s="100" t="s">
        <v>59</v>
      </c>
      <c r="B17" s="100"/>
      <c r="C17" s="100"/>
      <c r="D17" s="100"/>
      <c r="E17" s="100"/>
      <c r="F17" s="100"/>
      <c r="G17" s="101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88" t="s">
        <v>65</v>
      </c>
      <c r="B18" s="88"/>
      <c r="C18" s="88"/>
      <c r="D18" s="88"/>
      <c r="E18" s="88"/>
      <c r="F18" s="88"/>
      <c r="G18" s="89"/>
      <c r="H18" s="35" t="s">
        <v>51</v>
      </c>
      <c r="I18" s="36">
        <f>SUM(I19:I21)</f>
        <v>0</v>
      </c>
      <c r="J18" s="37" t="s">
        <v>52</v>
      </c>
      <c r="K18" s="37" t="s">
        <v>52</v>
      </c>
      <c r="L18" s="37" t="s">
        <v>52</v>
      </c>
      <c r="M18" s="38">
        <f t="shared" ref="M18:W18" si="4">SUM(M19:M21)</f>
        <v>0</v>
      </c>
      <c r="N18" s="38">
        <f t="shared" si="4"/>
        <v>0</v>
      </c>
      <c r="O18" s="38">
        <f t="shared" si="4"/>
        <v>0</v>
      </c>
      <c r="P18" s="38">
        <f t="shared" si="4"/>
        <v>0</v>
      </c>
      <c r="Q18" s="38">
        <f t="shared" si="4"/>
        <v>0</v>
      </c>
      <c r="R18" s="38">
        <f t="shared" si="4"/>
        <v>0</v>
      </c>
      <c r="S18" s="38">
        <f t="shared" si="4"/>
        <v>0</v>
      </c>
      <c r="T18" s="38">
        <f t="shared" si="4"/>
        <v>0</v>
      </c>
      <c r="U18" s="38">
        <f t="shared" si="4"/>
        <v>0</v>
      </c>
      <c r="V18" s="36">
        <f t="shared" si="4"/>
        <v>0</v>
      </c>
      <c r="W18" s="38">
        <f t="shared" si="4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0</v>
      </c>
    </row>
    <row r="19" spans="1:28" s="23" customFormat="1" ht="18" customHeight="1" x14ac:dyDescent="0.25">
      <c r="A19" s="90" t="s">
        <v>54</v>
      </c>
      <c r="B19" s="90"/>
      <c r="C19" s="90"/>
      <c r="D19" s="90"/>
      <c r="E19" s="90"/>
      <c r="F19" s="90"/>
      <c r="G19" s="91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92" t="s">
        <v>56</v>
      </c>
      <c r="B20" s="92"/>
      <c r="C20" s="92"/>
      <c r="D20" s="92"/>
      <c r="E20" s="92"/>
      <c r="F20" s="92"/>
      <c r="G20" s="93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90" t="s">
        <v>58</v>
      </c>
      <c r="B21" s="90"/>
      <c r="C21" s="90"/>
      <c r="D21" s="90"/>
      <c r="E21" s="90"/>
      <c r="F21" s="90"/>
      <c r="G21" s="90"/>
      <c r="H21" s="35" t="s">
        <v>39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f t="shared" ref="M21:V21" si="5">N12+N22</f>
        <v>0</v>
      </c>
      <c r="O21" s="49">
        <v>0</v>
      </c>
      <c r="P21" s="49">
        <v>0</v>
      </c>
      <c r="Q21" s="49">
        <f t="shared" si="5"/>
        <v>0</v>
      </c>
      <c r="R21" s="49">
        <f t="shared" si="5"/>
        <v>0</v>
      </c>
      <c r="S21" s="49">
        <v>0</v>
      </c>
      <c r="T21" s="49">
        <v>0</v>
      </c>
      <c r="U21" s="49">
        <f t="shared" si="5"/>
        <v>0</v>
      </c>
      <c r="V21" s="40">
        <v>0</v>
      </c>
      <c r="W21" s="49">
        <f t="shared" ref="W21" si="6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v>0</v>
      </c>
    </row>
    <row r="22" spans="1:28" s="23" customFormat="1" ht="30.75" customHeight="1" x14ac:dyDescent="0.25">
      <c r="A22" s="90" t="s">
        <v>59</v>
      </c>
      <c r="B22" s="90"/>
      <c r="C22" s="90"/>
      <c r="D22" s="90"/>
      <c r="E22" s="90"/>
      <c r="F22" s="90"/>
      <c r="G22" s="90"/>
      <c r="H22" s="35" t="s">
        <v>60</v>
      </c>
      <c r="I22" s="40">
        <v>0</v>
      </c>
      <c r="J22" s="41" t="s">
        <v>52</v>
      </c>
      <c r="K22" s="41" t="s">
        <v>52</v>
      </c>
      <c r="L22" s="41" t="s">
        <v>52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0">
        <v>0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v>0</v>
      </c>
    </row>
    <row r="23" spans="1:28" s="23" customFormat="1" ht="18" customHeight="1" x14ac:dyDescent="0.2">
      <c r="A23" s="96" t="s">
        <v>62</v>
      </c>
      <c r="B23" s="96"/>
      <c r="C23" s="96"/>
      <c r="D23" s="96"/>
      <c r="E23" s="96"/>
      <c r="F23" s="96"/>
      <c r="G23" s="96"/>
      <c r="H23" s="51" t="s">
        <v>51</v>
      </c>
      <c r="I23" s="52">
        <f>I13+I18</f>
        <v>19.084000000000003</v>
      </c>
      <c r="J23" s="53" t="s">
        <v>52</v>
      </c>
      <c r="K23" s="53" t="s">
        <v>52</v>
      </c>
      <c r="L23" s="53" t="s">
        <v>52</v>
      </c>
      <c r="M23" s="54">
        <f t="shared" ref="M23:W23" si="7">M13+M18</f>
        <v>210</v>
      </c>
      <c r="N23" s="54">
        <f t="shared" si="7"/>
        <v>0</v>
      </c>
      <c r="O23" s="54">
        <f t="shared" si="7"/>
        <v>20</v>
      </c>
      <c r="P23" s="54">
        <f t="shared" si="7"/>
        <v>190</v>
      </c>
      <c r="Q23" s="54">
        <f t="shared" si="7"/>
        <v>0</v>
      </c>
      <c r="R23" s="54">
        <f t="shared" si="7"/>
        <v>0</v>
      </c>
      <c r="S23" s="54">
        <f t="shared" si="7"/>
        <v>2</v>
      </c>
      <c r="T23" s="54">
        <f t="shared" si="7"/>
        <v>208</v>
      </c>
      <c r="U23" s="54">
        <f t="shared" si="7"/>
        <v>0</v>
      </c>
      <c r="V23" s="52">
        <f t="shared" si="7"/>
        <v>1709.5</v>
      </c>
      <c r="W23" s="54">
        <f t="shared" si="7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16312.049000000001</v>
      </c>
    </row>
    <row r="24" spans="1:28" s="23" customFormat="1" ht="18" customHeight="1" x14ac:dyDescent="0.25">
      <c r="A24" s="87" t="s">
        <v>54</v>
      </c>
      <c r="B24" s="87"/>
      <c r="C24" s="87"/>
      <c r="D24" s="87"/>
      <c r="E24" s="87"/>
      <c r="F24" s="87"/>
      <c r="G24" s="87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97" t="s">
        <v>56</v>
      </c>
      <c r="B25" s="97"/>
      <c r="C25" s="97"/>
      <c r="D25" s="97"/>
      <c r="E25" s="97"/>
      <c r="F25" s="97"/>
      <c r="G25" s="97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87" t="s">
        <v>58</v>
      </c>
      <c r="B26" s="87"/>
      <c r="C26" s="87"/>
      <c r="D26" s="87"/>
      <c r="E26" s="87"/>
      <c r="F26" s="87"/>
      <c r="G26" s="87"/>
      <c r="H26" s="51" t="s">
        <v>39</v>
      </c>
      <c r="I26" s="52">
        <f>I16+I21</f>
        <v>19.084000000000003</v>
      </c>
      <c r="J26" s="57" t="s">
        <v>52</v>
      </c>
      <c r="K26" s="57" t="s">
        <v>52</v>
      </c>
      <c r="L26" s="57" t="s">
        <v>52</v>
      </c>
      <c r="M26" s="54">
        <f t="shared" ref="M26:W27" si="8">M16+M21</f>
        <v>210</v>
      </c>
      <c r="N26" s="54">
        <f t="shared" si="8"/>
        <v>0</v>
      </c>
      <c r="O26" s="54">
        <f t="shared" si="8"/>
        <v>20</v>
      </c>
      <c r="P26" s="54">
        <f t="shared" si="8"/>
        <v>190</v>
      </c>
      <c r="Q26" s="54">
        <f t="shared" si="8"/>
        <v>0</v>
      </c>
      <c r="R26" s="54">
        <f t="shared" si="8"/>
        <v>0</v>
      </c>
      <c r="S26" s="54">
        <f t="shared" si="8"/>
        <v>2</v>
      </c>
      <c r="T26" s="54">
        <f t="shared" si="8"/>
        <v>208</v>
      </c>
      <c r="U26" s="54">
        <f t="shared" si="8"/>
        <v>0</v>
      </c>
      <c r="V26" s="52">
        <f t="shared" si="8"/>
        <v>1709.5</v>
      </c>
      <c r="W26" s="54">
        <f t="shared" si="8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16312.049000000001</v>
      </c>
    </row>
    <row r="27" spans="1:28" s="23" customFormat="1" ht="25.5" customHeight="1" x14ac:dyDescent="0.25">
      <c r="A27" s="87" t="s">
        <v>59</v>
      </c>
      <c r="B27" s="87"/>
      <c r="C27" s="87"/>
      <c r="D27" s="87"/>
      <c r="E27" s="87"/>
      <c r="F27" s="87"/>
      <c r="G27" s="87"/>
      <c r="H27" s="51" t="s">
        <v>60</v>
      </c>
      <c r="I27" s="52">
        <f>I17+I22</f>
        <v>0</v>
      </c>
      <c r="J27" s="57" t="s">
        <v>52</v>
      </c>
      <c r="K27" s="57" t="s">
        <v>52</v>
      </c>
      <c r="L27" s="57" t="s">
        <v>52</v>
      </c>
      <c r="M27" s="54">
        <f t="shared" si="8"/>
        <v>0</v>
      </c>
      <c r="N27" s="54">
        <f t="shared" si="8"/>
        <v>0</v>
      </c>
      <c r="O27" s="54">
        <f t="shared" si="8"/>
        <v>0</v>
      </c>
      <c r="P27" s="54">
        <f t="shared" si="8"/>
        <v>0</v>
      </c>
      <c r="Q27" s="54">
        <f t="shared" si="8"/>
        <v>0</v>
      </c>
      <c r="R27" s="54">
        <f t="shared" si="8"/>
        <v>0</v>
      </c>
      <c r="S27" s="54">
        <f t="shared" si="8"/>
        <v>0</v>
      </c>
      <c r="T27" s="54">
        <f t="shared" si="8"/>
        <v>0</v>
      </c>
      <c r="U27" s="54">
        <f t="shared" si="8"/>
        <v>0</v>
      </c>
      <c r="V27" s="52">
        <f t="shared" si="8"/>
        <v>0</v>
      </c>
      <c r="W27" s="54">
        <f t="shared" si="8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0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  <mergeCell ref="A27:G27"/>
    <mergeCell ref="A18:G18"/>
    <mergeCell ref="A19:G19"/>
    <mergeCell ref="A20:G20"/>
    <mergeCell ref="A21:G21"/>
    <mergeCell ref="A22:G22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2024-02-08T10:21:20Z</dcterms:modified>
  <cp:category/>
</cp:coreProperties>
</file>